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<sst xmlns="http://schemas.openxmlformats.org/spreadsheetml/2006/main" count="127" uniqueCount="97">
  <si>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</si>
  <si>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</si>
  <si>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</si>
  <si>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</si>
  <si>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</si>
  <si>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</si>
  <si>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</si>
  <si>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</si>
  <si>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</si>
  <si>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</si>
  <si>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</si>
  <si>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</si>
  <si>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</si>
  <si>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</si>
  <si>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</si>
  <si>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</si>
  <si>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</si>
  <si>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</si>
  <si>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</si>
  <si>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</si>
  <si>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</si>
  <si>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</si>
  <si>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</si>
  <si>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</si>
  <si>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</si>
  <si>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</si>
  <si>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</si>
  <si>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</si>
  <si>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</si>
  <si>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</si>
  <si>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</si>
  <si>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</si>
  <si>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</si>
  <si>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</si>
  <si>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</si>
  <si>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</si>
  <si>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</si>
  <si>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</si>
  <si>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</si>
  <si>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</si>
  <si>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</si>
  <si>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</si>
  <si>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</si>
  <si>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</si>
  <si>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</si>
  <si>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</si>
  <si>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</si>
  <si>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</si>
  <si>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</si>
  <si>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</si>
  <si>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</si>
  <si>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</si>
  <si>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</si>
  <si>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</si>
  <si>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</si>
  <si>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</si>
  <si>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</si>
  <si>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</si>
  <si>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</si>
  <si>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</si>
  <si>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</si>
  <si>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</si>
  <si>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</si>
  <si>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</si>
  <si>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</si>
  <si>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</si>
  <si>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</si>
  <si>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</si>
  <si>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</si>
  <si>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</si>
  <si>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</si>
  <si>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</si>
  <si>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</si>
  <si>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</si>
  <si>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</si>
  <si>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</si>
  <si>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</si>
  <si>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</si>
  <si>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</si>
  <si>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</si>
  <si>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</si>
  <si>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</si>
  <si>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</si>
  <si>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</si>
  <si>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</si>
  <si>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</si>
  <si>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</si>
  <si>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</si>
  <si>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</si>
  <si>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</si>
  <si>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</si>
  <si>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</si>
  <si>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</si>
  <si>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</si>
  <si>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</si>
  <si>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</si>
  <si>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февраля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</si>
</sst>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F22" sqref="F22"/>
    </sheetView>
  </sheetViews>
  <sheetFormatPr defaultColWidth="9.00390625" defaultRowHeight="12.75"/>
  <cols>
    <col min="1" max="1" width="47.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24859.4</v>
      </c>
      <c r="D11" s="4">
        <f>H11+L11+Q11+U11</f>
        <v>24859.42</v>
      </c>
      <c r="E11" s="4">
        <f>E13+E14</f>
        <v>989.8</v>
      </c>
      <c r="F11" s="4">
        <f>F13+F14</f>
        <v>9392.2</v>
      </c>
      <c r="G11" s="4">
        <f>G13+G14</f>
        <v>658.5</v>
      </c>
      <c r="H11" s="4">
        <f>E11+F11+G11</f>
        <v>11040.5</v>
      </c>
      <c r="I11" s="4">
        <f>I13+I14</f>
        <v>759.5999999999999</v>
      </c>
      <c r="J11" s="4">
        <f>J13+J14</f>
        <v>1641.7</v>
      </c>
      <c r="K11" s="4">
        <f>K13+K14</f>
        <v>2367.7</v>
      </c>
      <c r="L11" s="4">
        <f>I11+J11+K11</f>
        <v>4769</v>
      </c>
      <c r="M11" s="4">
        <f>M13+M14</f>
        <v>2060.2</v>
      </c>
      <c r="N11" s="4">
        <f>N13+N14</f>
        <v>546.7</v>
      </c>
      <c r="O11" s="4">
        <f>O13+O14</f>
        <v>822.7</v>
      </c>
      <c r="P11" s="4">
        <f>P13+P14</f>
        <v>0</v>
      </c>
      <c r="Q11" s="4">
        <f>M11+N11+O11</f>
        <v>3429.5999999999995</v>
      </c>
      <c r="R11" s="4">
        <f>R13+R14</f>
        <v>3083.6</v>
      </c>
      <c r="S11" s="4">
        <f>S13+S14</f>
        <v>1080.2</v>
      </c>
      <c r="T11" s="4">
        <f>T13+T14</f>
        <v>1456.52</v>
      </c>
      <c r="U11" s="4">
        <f>R11+S11+T11</f>
        <v>5620.32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7098</v>
      </c>
      <c r="D13" s="4">
        <f aca="true" t="shared" si="0" ref="D13:D37">H13+L13+Q13+U13</f>
        <v>7098</v>
      </c>
      <c r="E13" s="7">
        <v>1216.5</v>
      </c>
      <c r="F13" s="7">
        <v>637.1</v>
      </c>
      <c r="G13" s="7">
        <v>190</v>
      </c>
      <c r="H13" s="4">
        <f aca="true" t="shared" si="1" ref="H13:H37">E13+F13+G13</f>
        <v>2043.6</v>
      </c>
      <c r="I13" s="7">
        <v>399.4</v>
      </c>
      <c r="J13" s="7">
        <v>199.5</v>
      </c>
      <c r="K13" s="7">
        <v>227.5</v>
      </c>
      <c r="L13" s="4">
        <f aca="true" t="shared" si="2" ref="L13:L37">I13+J13+K13</f>
        <v>826.4</v>
      </c>
      <c r="M13" s="7">
        <v>1065.5</v>
      </c>
      <c r="N13" s="13">
        <v>197</v>
      </c>
      <c r="O13" s="13">
        <v>472.5</v>
      </c>
      <c r="P13" s="11"/>
      <c r="Q13" s="4">
        <f aca="true" t="shared" si="3" ref="Q13:Q37">M13+N13+O13</f>
        <v>1735</v>
      </c>
      <c r="R13" s="7">
        <v>1355</v>
      </c>
      <c r="S13" s="7">
        <v>729</v>
      </c>
      <c r="T13" s="7">
        <v>409</v>
      </c>
      <c r="U13" s="4">
        <f aca="true" t="shared" si="4" ref="U13:U37">R13+S13+T13</f>
        <v>2493</v>
      </c>
      <c r="V13" s="1"/>
    </row>
    <row r="14" spans="1:22" ht="12.75">
      <c r="A14" s="20" t="s">
        <v>74</v>
      </c>
      <c r="B14" s="6" t="s">
        <v>45</v>
      </c>
      <c r="C14" s="7">
        <v>17761.4</v>
      </c>
      <c r="D14" s="4">
        <f t="shared" si="0"/>
        <v>17761.42</v>
      </c>
      <c r="E14" s="15">
        <v>-226.7</v>
      </c>
      <c r="F14" s="15">
        <v>8755.1</v>
      </c>
      <c r="G14" s="15">
        <v>468.5</v>
      </c>
      <c r="H14" s="4">
        <f t="shared" si="1"/>
        <v>8996.9</v>
      </c>
      <c r="I14" s="7">
        <v>360.2</v>
      </c>
      <c r="J14" s="7">
        <v>1442.2</v>
      </c>
      <c r="K14" s="7">
        <v>2140.2</v>
      </c>
      <c r="L14" s="4">
        <f t="shared" si="2"/>
        <v>3942.6</v>
      </c>
      <c r="M14" s="7">
        <v>994.7</v>
      </c>
      <c r="N14" s="7">
        <v>349.7</v>
      </c>
      <c r="O14" s="7">
        <v>350.2</v>
      </c>
      <c r="P14" s="11"/>
      <c r="Q14" s="4">
        <f t="shared" si="3"/>
        <v>1694.6000000000001</v>
      </c>
      <c r="R14" s="7">
        <v>1728.6</v>
      </c>
      <c r="S14" s="7">
        <v>351.2</v>
      </c>
      <c r="T14" s="7">
        <v>1047.52</v>
      </c>
      <c r="U14" s="4">
        <f t="shared" si="4"/>
        <v>3127.3199999999997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32422.5</v>
      </c>
      <c r="D15" s="4">
        <f t="shared" si="0"/>
        <v>32422.499999999996</v>
      </c>
      <c r="E15" s="5">
        <f>E17+E18+E19+E20+E21</f>
        <v>473.6</v>
      </c>
      <c r="F15" s="5">
        <f>F17+F18+F19+F20+F21</f>
        <v>17471.5</v>
      </c>
      <c r="G15" s="5">
        <f>G17+G18+G19+G20+G21</f>
        <v>658.5</v>
      </c>
      <c r="H15" s="4">
        <f t="shared" si="1"/>
        <v>18603.6</v>
      </c>
      <c r="I15" s="5">
        <f>I17+I18+I19+I20+I21</f>
        <v>759.6</v>
      </c>
      <c r="J15" s="5">
        <f>J17+J18+J19+J20+J21</f>
        <v>1641.7</v>
      </c>
      <c r="K15" s="5">
        <f>K17+K18+K19+K20+K21</f>
        <v>2367.7</v>
      </c>
      <c r="L15" s="4">
        <f t="shared" si="2"/>
        <v>4769</v>
      </c>
      <c r="M15" s="5">
        <f>M17+M18+M19+M20+M21</f>
        <v>2060.2</v>
      </c>
      <c r="N15" s="5">
        <f>N17+N18+N19+N20+N21</f>
        <v>546.7</v>
      </c>
      <c r="O15" s="5">
        <f>O17+O18+O19+O20+O21</f>
        <v>822.7</v>
      </c>
      <c r="P15" s="12"/>
      <c r="Q15" s="4">
        <f t="shared" si="3"/>
        <v>3429.5999999999995</v>
      </c>
      <c r="R15" s="5">
        <f>R17+R18+R19+R20+R21</f>
        <v>3083.6000000000004</v>
      </c>
      <c r="S15" s="5">
        <f>S17+S18+S19+S20+S21</f>
        <v>1080.2</v>
      </c>
      <c r="T15" s="5">
        <f>T17+T18+T19+T20+T21</f>
        <v>1456.5</v>
      </c>
      <c r="U15" s="4">
        <f t="shared" si="4"/>
        <v>5620.3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16435.8</v>
      </c>
      <c r="D17" s="4">
        <f t="shared" si="0"/>
        <v>16435.8</v>
      </c>
      <c r="E17" s="7">
        <v>0</v>
      </c>
      <c r="F17" s="7">
        <v>14985.9</v>
      </c>
      <c r="G17" s="7">
        <v>0</v>
      </c>
      <c r="H17" s="4">
        <f t="shared" si="1"/>
        <v>14985.9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1449.9</v>
      </c>
      <c r="S17" s="7">
        <v>0</v>
      </c>
      <c r="T17" s="7">
        <v>0</v>
      </c>
      <c r="U17" s="4">
        <f t="shared" si="4"/>
        <v>1449.9</v>
      </c>
      <c r="V17" s="1"/>
    </row>
    <row r="18" spans="1:22" ht="12.75">
      <c r="A18" s="26" t="s">
        <v>75</v>
      </c>
      <c r="B18" s="6" t="s">
        <v>51</v>
      </c>
      <c r="C18" s="7">
        <v>28.2</v>
      </c>
      <c r="D18" s="4">
        <f t="shared" si="0"/>
        <v>28.2</v>
      </c>
      <c r="E18" s="7">
        <v>0</v>
      </c>
      <c r="F18" s="7">
        <v>0</v>
      </c>
      <c r="G18" s="7">
        <v>7</v>
      </c>
      <c r="H18" s="4">
        <f t="shared" si="1"/>
        <v>7</v>
      </c>
      <c r="I18" s="7">
        <v>0</v>
      </c>
      <c r="J18" s="7">
        <v>0</v>
      </c>
      <c r="K18" s="7">
        <v>7</v>
      </c>
      <c r="L18" s="4">
        <f t="shared" si="2"/>
        <v>7</v>
      </c>
      <c r="M18" s="7">
        <v>0</v>
      </c>
      <c r="N18" s="7">
        <v>0</v>
      </c>
      <c r="O18" s="7">
        <v>7</v>
      </c>
      <c r="P18" s="11"/>
      <c r="Q18" s="4">
        <f t="shared" si="3"/>
        <v>7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15958.5</v>
      </c>
      <c r="D21" s="4">
        <f t="shared" si="0"/>
        <v>15958.5</v>
      </c>
      <c r="E21" s="7">
        <v>473.6</v>
      </c>
      <c r="F21" s="7">
        <v>2485.6</v>
      </c>
      <c r="G21" s="7">
        <v>651.5</v>
      </c>
      <c r="H21" s="4">
        <f t="shared" si="1"/>
        <v>3610.7</v>
      </c>
      <c r="I21" s="7">
        <v>759.6</v>
      </c>
      <c r="J21" s="7">
        <v>1641.7</v>
      </c>
      <c r="K21" s="7">
        <v>2360.7</v>
      </c>
      <c r="L21" s="4">
        <f t="shared" si="2"/>
        <v>4762</v>
      </c>
      <c r="M21" s="7">
        <v>2060.2</v>
      </c>
      <c r="N21" s="13">
        <v>546.7</v>
      </c>
      <c r="O21" s="13">
        <v>815.7</v>
      </c>
      <c r="P21" s="11"/>
      <c r="Q21" s="4">
        <f t="shared" si="3"/>
        <v>3422.5999999999995</v>
      </c>
      <c r="R21" s="7">
        <v>1633.7</v>
      </c>
      <c r="S21" s="7">
        <v>1080.2</v>
      </c>
      <c r="T21" s="7">
        <v>1449.3</v>
      </c>
      <c r="U21" s="4">
        <f t="shared" si="4"/>
        <v>4163.2</v>
      </c>
      <c r="V21" s="1"/>
    </row>
    <row r="22" spans="1:22" ht="12.75">
      <c r="A22" s="24" t="s">
        <v>55</v>
      </c>
      <c r="B22" s="14" t="s">
        <v>56</v>
      </c>
      <c r="C22" s="5">
        <f>C11-C15</f>
        <v>-7563.0999999999985</v>
      </c>
      <c r="D22" s="4">
        <f>H22+L22+Q22+U22</f>
        <v>-7563.08</v>
      </c>
      <c r="E22" s="5">
        <f>E11-E15</f>
        <v>516.1999999999999</v>
      </c>
      <c r="F22" s="5">
        <f>F11-F15</f>
        <v>-8079.299999999999</v>
      </c>
      <c r="G22" s="5">
        <f>G11-G15</f>
        <v>0</v>
      </c>
      <c r="H22" s="4">
        <f t="shared" si="1"/>
        <v>-7563.099999999999</v>
      </c>
      <c r="I22" s="5">
        <f>I11-I15</f>
        <v>0</v>
      </c>
      <c r="J22" s="5">
        <f>J11-J15</f>
        <v>0</v>
      </c>
      <c r="K22" s="5">
        <f>K11-K15</f>
        <v>0</v>
      </c>
      <c r="L22" s="4">
        <f t="shared" si="2"/>
        <v>0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0.01999999999998181</v>
      </c>
      <c r="U22" s="4">
        <f t="shared" si="4"/>
        <v>0.01999999999998181</v>
      </c>
      <c r="V22" s="1"/>
    </row>
    <row r="23" spans="1:22" ht="12.75">
      <c r="A23" s="24" t="s">
        <v>57</v>
      </c>
      <c r="B23" s="14" t="s">
        <v>58</v>
      </c>
      <c r="C23" s="5">
        <f>C24-C29+C36</f>
        <v>7563.1</v>
      </c>
      <c r="D23" s="4">
        <f>D24-D29+D36</f>
        <v>7563.079999999998</v>
      </c>
      <c r="E23" s="5">
        <f>E24-E29+E36</f>
        <v>-516.2000000000007</v>
      </c>
      <c r="F23" s="5">
        <f>F24-F29+F36</f>
        <v>8079.299999999999</v>
      </c>
      <c r="G23" s="5">
        <f>G24-G29+G36</f>
        <v>0</v>
      </c>
      <c r="H23" s="4">
        <f t="shared" si="1"/>
        <v>7563.0999999999985</v>
      </c>
      <c r="I23" s="5">
        <f>I24-I29+I36</f>
        <v>0</v>
      </c>
      <c r="J23" s="5">
        <f>J24-J29+J36</f>
        <v>0</v>
      </c>
      <c r="K23" s="5">
        <f>K24-K29+K36</f>
        <v>0</v>
      </c>
      <c r="L23" s="4">
        <f t="shared" si="2"/>
        <v>0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-0.01999999999998181</v>
      </c>
      <c r="U23" s="4">
        <f t="shared" si="4"/>
        <v>-0.01999999999998181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-7563.0999999999985</v>
      </c>
      <c r="D33" s="4">
        <f>H33+L33+Q33+U33</f>
        <v>-7563.08</v>
      </c>
      <c r="E33" s="5">
        <f>E22+E24-E29</f>
        <v>516.1999999999999</v>
      </c>
      <c r="F33" s="5">
        <f>F22+F24-F29</f>
        <v>-8079.299999999999</v>
      </c>
      <c r="G33" s="5">
        <f>G22+G24-G29</f>
        <v>0</v>
      </c>
      <c r="H33" s="4">
        <f>E33+F33+G33</f>
        <v>-7563.099999999999</v>
      </c>
      <c r="I33" s="5">
        <f>I22+I24-I29</f>
        <v>0</v>
      </c>
      <c r="J33" s="5">
        <f>J22+J24-J29</f>
        <v>0</v>
      </c>
      <c r="K33" s="5">
        <f>K22+K24-K29</f>
        <v>0</v>
      </c>
      <c r="L33" s="4">
        <f t="shared" si="2"/>
        <v>0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0.01999999999998181</v>
      </c>
      <c r="U33" s="4">
        <f t="shared" si="4"/>
        <v>0.01999999999998181</v>
      </c>
      <c r="V33" s="1"/>
    </row>
    <row r="34" spans="1:22" ht="36">
      <c r="A34" s="30" t="s">
        <v>89</v>
      </c>
      <c r="B34" s="14" t="s">
        <v>68</v>
      </c>
      <c r="C34" s="4">
        <v>7563.1</v>
      </c>
      <c r="D34" s="4">
        <f>E34</f>
        <v>7912.9</v>
      </c>
      <c r="E34" s="7">
        <v>7912.9</v>
      </c>
      <c r="F34" s="7">
        <f>E35</f>
        <v>8429.1</v>
      </c>
      <c r="G34" s="7">
        <f>F35</f>
        <v>349.8000000000011</v>
      </c>
      <c r="H34" s="4">
        <f>E34</f>
        <v>7912.9</v>
      </c>
      <c r="I34" s="7">
        <f>G35</f>
        <v>349.8000000000011</v>
      </c>
      <c r="J34" s="7">
        <f>I35</f>
        <v>349.8000000000011</v>
      </c>
      <c r="K34" s="7">
        <f>J35</f>
        <v>349.8000000000011</v>
      </c>
      <c r="L34" s="4">
        <f>I34</f>
        <v>349.8000000000011</v>
      </c>
      <c r="M34" s="7">
        <f>K35</f>
        <v>349.8000000000011</v>
      </c>
      <c r="N34" s="7">
        <f>M35</f>
        <v>349.8000000000011</v>
      </c>
      <c r="O34" s="7">
        <f>N35</f>
        <v>349.8000000000011</v>
      </c>
      <c r="P34" s="11"/>
      <c r="Q34" s="4">
        <f>M34</f>
        <v>349.8000000000011</v>
      </c>
      <c r="R34" s="7">
        <f>O35</f>
        <v>349.8000000000011</v>
      </c>
      <c r="S34" s="7">
        <f>R35</f>
        <v>349.8000000000011</v>
      </c>
      <c r="T34" s="7">
        <f>S35</f>
        <v>349.8000000000011</v>
      </c>
      <c r="U34" s="4">
        <f>R34</f>
        <v>349.8000000000011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349.8200000000011</v>
      </c>
      <c r="E35" s="7">
        <f>E34+E33</f>
        <v>8429.1</v>
      </c>
      <c r="F35" s="7">
        <f>F34+F33</f>
        <v>349.8000000000011</v>
      </c>
      <c r="G35" s="7">
        <f>G34+G33</f>
        <v>349.8000000000011</v>
      </c>
      <c r="H35" s="4">
        <f>G35</f>
        <v>349.8000000000011</v>
      </c>
      <c r="I35" s="7">
        <f>I34+I33</f>
        <v>349.8000000000011</v>
      </c>
      <c r="J35" s="7">
        <f>J34+J33</f>
        <v>349.8000000000011</v>
      </c>
      <c r="K35" s="7">
        <f>K34+K33</f>
        <v>349.8000000000011</v>
      </c>
      <c r="L35" s="4">
        <f>K35</f>
        <v>349.8000000000011</v>
      </c>
      <c r="M35" s="7">
        <f>M34+M33</f>
        <v>349.8000000000011</v>
      </c>
      <c r="N35" s="7">
        <f>N34+N33</f>
        <v>349.8000000000011</v>
      </c>
      <c r="O35" s="7">
        <f>O34+O33</f>
        <v>349.8000000000011</v>
      </c>
      <c r="P35" s="11"/>
      <c r="Q35" s="4">
        <f>O35</f>
        <v>349.8000000000011</v>
      </c>
      <c r="R35" s="7">
        <f>R34+R33</f>
        <v>349.8000000000011</v>
      </c>
      <c r="S35" s="7">
        <f>S34+S33</f>
        <v>349.8000000000011</v>
      </c>
      <c r="T35" s="7">
        <f>T34+T33</f>
        <v>349.8200000000011</v>
      </c>
      <c r="U35" s="4">
        <f>T35</f>
        <v>349.8200000000011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7563.1</v>
      </c>
      <c r="D36" s="4">
        <f>H36+L36+Q36+U36</f>
        <v>7563.079999999998</v>
      </c>
      <c r="E36" s="7">
        <f>E34-E35</f>
        <v>-516.2000000000007</v>
      </c>
      <c r="F36" s="7">
        <f>F34-F35</f>
        <v>8079.299999999999</v>
      </c>
      <c r="G36" s="7">
        <f>G34-G35</f>
        <v>0</v>
      </c>
      <c r="H36" s="4">
        <f>E36+F36+G36</f>
        <v>7563.0999999999985</v>
      </c>
      <c r="I36" s="7">
        <f>I34-I35</f>
        <v>0</v>
      </c>
      <c r="J36" s="7">
        <f>J34-J35</f>
        <v>0</v>
      </c>
      <c r="K36" s="7">
        <f>K34-K35</f>
        <v>0</v>
      </c>
      <c r="L36" s="4">
        <f t="shared" si="2"/>
        <v>0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-0.01999999999998181</v>
      </c>
      <c r="U36" s="4">
        <f t="shared" si="4"/>
        <v>-0.01999999999998181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2020-06-30T04:40:23Z</cp:lastPrinted>
  <dcterms:created xsi:type="dcterms:W3CDTF">2011-02-18T08:58:48Z</dcterms:created>
  <dcterms:modified xsi:type="dcterms:W3CDTF">2020-06-30T04:40:50Z</dcterms:modified>
  <cp:category/>
  <cp:version/>
  <cp:contentType/>
  <cp:contentStatus/>
</cp:coreProperties>
</file>