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<sst xmlns="http://schemas.openxmlformats.org/spreadsheetml/2006/main" count="127" uniqueCount="97">
  <si>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</si>
  <si>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</si>
  <si>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</si>
  <si>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</si>
  <si>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</si>
  <si>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</si>
  <si>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</si>
  <si>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</si>
  <si>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</si>
  <si>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</si>
  <si>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</si>
  <si>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</si>
  <si>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</si>
  <si>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</si>
  <si>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</si>
  <si>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</si>
  <si>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</si>
  <si>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</si>
  <si>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</si>
  <si>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</si>
  <si>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</si>
  <si>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</si>
  <si>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</si>
  <si>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</si>
  <si>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</si>
  <si>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</si>
  <si>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</si>
  <si>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</si>
  <si>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</si>
  <si>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</si>
  <si>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</si>
  <si>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</si>
  <si>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</si>
  <si>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</si>
  <si>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</si>
  <si>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</si>
  <si>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</si>
  <si>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</si>
  <si>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</si>
  <si>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</si>
  <si>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</si>
  <si>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</si>
  <si>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</si>
  <si>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</si>
  <si>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</si>
  <si>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</si>
  <si>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</si>
  <si>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</si>
  <si>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</si>
  <si>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</si>
  <si>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</si>
  <si>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</si>
  <si>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</si>
  <si>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</si>
  <si>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</si>
  <si>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</si>
  <si>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</si>
  <si>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</si>
  <si>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</si>
  <si>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</si>
  <si>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</si>
  <si>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</si>
  <si>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</si>
  <si>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</si>
  <si>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</si>
  <si>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</si>
  <si>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</si>
  <si>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</si>
  <si>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</si>
  <si>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</si>
  <si>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</si>
  <si>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</si>
  <si>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</si>
  <si>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</si>
  <si>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</si>
  <si>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</si>
  <si>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</si>
  <si>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</si>
  <si>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</si>
  <si>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</si>
  <si>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</si>
  <si>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</si>
  <si>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</si>
  <si>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</si>
  <si>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</si>
  <si>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</si>
  <si>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</si>
  <si>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</si>
  <si>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</si>
  <si>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</si>
  <si>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</si>
  <si>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</si>
  <si>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</si>
  <si>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</si>
  <si>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</si>
  <si>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 (сельское поселение) Гусь-Хрустального района на 2017 год</t>
  </si>
  <si>
    <t>(по состоянию на "01" ноября 2017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</si>
</sst>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21" fillId="0" borderId="10" xfId="43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9.375" style="0" customWidth="1"/>
    <col min="14" max="14" width="6.875" style="0" customWidth="1"/>
    <col min="15" max="15" width="7.75390625" style="0" customWidth="1"/>
    <col min="16" max="16" width="13.75390625" style="0" hidden="1" customWidth="1"/>
    <col min="17" max="17" width="9.25390625" style="0" customWidth="1"/>
    <col min="18" max="18" width="7.875" style="0" customWidth="1"/>
    <col min="19" max="19" width="7.625" style="0" customWidth="1"/>
    <col min="20" max="20" width="8.125" style="0" customWidth="1"/>
    <col min="21" max="21" width="7.8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41600.1</v>
      </c>
      <c r="D11" s="4">
        <f>H11+L11+Q11+U11</f>
        <v>41900.100000000006</v>
      </c>
      <c r="E11" s="4">
        <f>E13+E14</f>
        <v>1021.1999999999999</v>
      </c>
      <c r="F11" s="4">
        <f>F13+F14</f>
        <v>1587.2</v>
      </c>
      <c r="G11" s="4">
        <f>G13+G14</f>
        <v>957.5</v>
      </c>
      <c r="H11" s="4">
        <f>E11+F11+G11</f>
        <v>3565.9</v>
      </c>
      <c r="I11" s="4">
        <f>I13+I14</f>
        <v>1653.8</v>
      </c>
      <c r="J11" s="4">
        <f>J13+J14</f>
        <v>1191.6000000000001</v>
      </c>
      <c r="K11" s="4">
        <f>K13+K14</f>
        <v>1634.5</v>
      </c>
      <c r="L11" s="4">
        <f>I11+J11+K11</f>
        <v>4479.9</v>
      </c>
      <c r="M11" s="4">
        <f>M13+M14</f>
        <v>4205</v>
      </c>
      <c r="N11" s="4">
        <f>N13+N14</f>
        <v>659.3000000000001</v>
      </c>
      <c r="O11" s="4">
        <f>O13+O14</f>
        <v>409.1</v>
      </c>
      <c r="P11" s="4">
        <f>P13+P14</f>
        <v>0</v>
      </c>
      <c r="Q11" s="4">
        <f>M11+N11+O11</f>
        <v>5273.400000000001</v>
      </c>
      <c r="R11" s="4">
        <f>R13+R14</f>
        <v>1895.4</v>
      </c>
      <c r="S11" s="4">
        <f>S13+S14</f>
        <v>1356.4</v>
      </c>
      <c r="T11" s="4">
        <f>T13+T14</f>
        <v>25329.100000000002</v>
      </c>
      <c r="U11" s="4">
        <f>R11+S11+T11</f>
        <v>28580.9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7124</v>
      </c>
      <c r="D13" s="4">
        <f aca="true" t="shared" si="0" ref="D13:D37">H13+L13+Q13+U13</f>
        <v>7124</v>
      </c>
      <c r="E13" s="7">
        <v>527.8</v>
      </c>
      <c r="F13" s="7">
        <v>550.2</v>
      </c>
      <c r="G13" s="7">
        <v>218.1</v>
      </c>
      <c r="H13" s="4">
        <f aca="true" t="shared" si="1" ref="H13:H37">E13+F13+G13</f>
        <v>1296.1</v>
      </c>
      <c r="I13" s="7">
        <v>1181</v>
      </c>
      <c r="J13" s="7">
        <v>249.9</v>
      </c>
      <c r="K13" s="7">
        <v>231.7</v>
      </c>
      <c r="L13" s="4">
        <f aca="true" t="shared" si="2" ref="L13:L37">I13+J13+K13</f>
        <v>1662.6000000000001</v>
      </c>
      <c r="M13" s="7">
        <v>1267.5</v>
      </c>
      <c r="N13" s="13">
        <v>122.6</v>
      </c>
      <c r="O13" s="13">
        <v>174.2</v>
      </c>
      <c r="P13" s="11"/>
      <c r="Q13" s="4">
        <f aca="true" t="shared" si="3" ref="Q13:Q37">M13+N13+O13</f>
        <v>1564.3</v>
      </c>
      <c r="R13" s="7">
        <v>1399.5</v>
      </c>
      <c r="S13" s="7">
        <v>601.3</v>
      </c>
      <c r="T13" s="7">
        <v>600.2</v>
      </c>
      <c r="U13" s="4">
        <f aca="true" t="shared" si="4" ref="U13:U37">R13+S13+T13</f>
        <v>2601</v>
      </c>
      <c r="V13" s="1"/>
    </row>
    <row r="14" spans="1:22" ht="12.75">
      <c r="A14" s="20" t="s">
        <v>74</v>
      </c>
      <c r="B14" s="6" t="s">
        <v>45</v>
      </c>
      <c r="C14" s="7">
        <v>34476.1</v>
      </c>
      <c r="D14" s="4">
        <f t="shared" si="0"/>
        <v>34776.100000000006</v>
      </c>
      <c r="E14" s="15">
        <v>493.4</v>
      </c>
      <c r="F14" s="15">
        <v>1037</v>
      </c>
      <c r="G14" s="15">
        <v>739.4</v>
      </c>
      <c r="H14" s="4">
        <f t="shared" si="1"/>
        <v>2269.8</v>
      </c>
      <c r="I14" s="7">
        <v>472.8</v>
      </c>
      <c r="J14" s="7">
        <v>941.7</v>
      </c>
      <c r="K14" s="7">
        <v>1402.8</v>
      </c>
      <c r="L14" s="4">
        <f t="shared" si="2"/>
        <v>2817.3</v>
      </c>
      <c r="M14" s="7">
        <v>2937.5</v>
      </c>
      <c r="N14" s="7">
        <v>536.7</v>
      </c>
      <c r="O14" s="7">
        <v>234.9</v>
      </c>
      <c r="P14" s="11"/>
      <c r="Q14" s="4">
        <f t="shared" si="3"/>
        <v>3709.1</v>
      </c>
      <c r="R14" s="7">
        <v>495.9</v>
      </c>
      <c r="S14" s="7">
        <v>755.1</v>
      </c>
      <c r="T14" s="7">
        <v>24728.9</v>
      </c>
      <c r="U14" s="4">
        <f t="shared" si="4"/>
        <v>25979.9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41100.1</v>
      </c>
      <c r="D15" s="4">
        <f t="shared" si="0"/>
        <v>41400.1</v>
      </c>
      <c r="E15" s="5">
        <f>E17+E18+E19+E20+E21</f>
        <v>673.1</v>
      </c>
      <c r="F15" s="5">
        <f>F17+F18+F19+F20+F21</f>
        <v>1559.2</v>
      </c>
      <c r="G15" s="5">
        <f>G17+G18+G19+G20+G21</f>
        <v>1046.3999999999999</v>
      </c>
      <c r="H15" s="4">
        <f t="shared" si="1"/>
        <v>3278.7</v>
      </c>
      <c r="I15" s="5">
        <f>I17+I18+I19+I20+I21</f>
        <v>942.5</v>
      </c>
      <c r="J15" s="5">
        <f>J17+J18+J19+J20+J21</f>
        <v>1316</v>
      </c>
      <c r="K15" s="5">
        <f>K17+K18+K19+K20+K21</f>
        <v>2329.1</v>
      </c>
      <c r="L15" s="4">
        <f t="shared" si="2"/>
        <v>4587.6</v>
      </c>
      <c r="M15" s="5">
        <f>M17+M18+M19+M20+M21</f>
        <v>1734.1</v>
      </c>
      <c r="N15" s="5">
        <f>N17+N18+N19+N20+N21</f>
        <v>1283.4</v>
      </c>
      <c r="O15" s="5">
        <f>O17+O18+O19+O20+O21</f>
        <v>1665.2</v>
      </c>
      <c r="P15" s="12"/>
      <c r="Q15" s="4">
        <f t="shared" si="3"/>
        <v>4682.7</v>
      </c>
      <c r="R15" s="5">
        <f>R17+R18+R19+R20+R21</f>
        <v>1509.3</v>
      </c>
      <c r="S15" s="5">
        <f>S17+S18+S19+S20+S21</f>
        <v>2012.7</v>
      </c>
      <c r="T15" s="5">
        <f>T17+T18+T19+T20+T21</f>
        <v>25329.1</v>
      </c>
      <c r="U15" s="4">
        <f t="shared" si="4"/>
        <v>28851.1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25040.1</v>
      </c>
      <c r="D17" s="4">
        <f t="shared" si="0"/>
        <v>25040.1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252</v>
      </c>
      <c r="K17" s="7">
        <v>592.8</v>
      </c>
      <c r="L17" s="4">
        <f t="shared" si="2"/>
        <v>844.8</v>
      </c>
      <c r="M17" s="7">
        <v>114</v>
      </c>
      <c r="N17" s="13">
        <v>0</v>
      </c>
      <c r="O17" s="13">
        <v>0</v>
      </c>
      <c r="P17" s="11"/>
      <c r="Q17" s="4">
        <f t="shared" si="3"/>
        <v>114</v>
      </c>
      <c r="R17" s="7">
        <v>0</v>
      </c>
      <c r="S17" s="7">
        <v>0</v>
      </c>
      <c r="T17" s="7">
        <v>24081.3</v>
      </c>
      <c r="U17" s="4">
        <f t="shared" si="4"/>
        <v>24081.3</v>
      </c>
      <c r="V17" s="1"/>
    </row>
    <row r="18" spans="1:22" ht="12.75">
      <c r="A18" s="26" t="s">
        <v>75</v>
      </c>
      <c r="B18" s="6" t="s">
        <v>51</v>
      </c>
      <c r="C18" s="7">
        <v>21.2</v>
      </c>
      <c r="D18" s="4">
        <f t="shared" si="0"/>
        <v>21.2</v>
      </c>
      <c r="E18" s="7">
        <v>0</v>
      </c>
      <c r="F18" s="7">
        <v>0</v>
      </c>
      <c r="G18" s="7">
        <v>5.3</v>
      </c>
      <c r="H18" s="4">
        <f t="shared" si="1"/>
        <v>5.3</v>
      </c>
      <c r="I18" s="7">
        <v>0</v>
      </c>
      <c r="J18" s="7">
        <v>3.5</v>
      </c>
      <c r="K18" s="7">
        <v>1.8</v>
      </c>
      <c r="L18" s="4">
        <f t="shared" si="2"/>
        <v>5.3</v>
      </c>
      <c r="M18" s="7">
        <v>0</v>
      </c>
      <c r="N18" s="7">
        <v>0</v>
      </c>
      <c r="O18" s="7">
        <v>5.3</v>
      </c>
      <c r="P18" s="11"/>
      <c r="Q18" s="4">
        <f t="shared" si="3"/>
        <v>5.3</v>
      </c>
      <c r="R18" s="7">
        <v>0</v>
      </c>
      <c r="S18" s="7">
        <v>0</v>
      </c>
      <c r="T18" s="7">
        <v>5.3</v>
      </c>
      <c r="U18" s="4">
        <f t="shared" si="4"/>
        <v>5.3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1.3</v>
      </c>
      <c r="D20" s="4">
        <f t="shared" si="0"/>
        <v>1.2999999999999998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0.6</v>
      </c>
      <c r="N20" s="13">
        <v>0</v>
      </c>
      <c r="O20" s="13">
        <v>0</v>
      </c>
      <c r="P20" s="11"/>
      <c r="Q20" s="4">
        <f t="shared" si="3"/>
        <v>0.6</v>
      </c>
      <c r="R20" s="7">
        <v>0</v>
      </c>
      <c r="S20" s="7">
        <v>0</v>
      </c>
      <c r="T20" s="7">
        <v>0.7</v>
      </c>
      <c r="U20" s="4">
        <f t="shared" si="4"/>
        <v>0.7</v>
      </c>
      <c r="V20" s="1"/>
    </row>
    <row r="21" spans="1:22" ht="12.75">
      <c r="A21" s="26" t="s">
        <v>48</v>
      </c>
      <c r="B21" s="6" t="s">
        <v>54</v>
      </c>
      <c r="C21" s="7">
        <v>16037.5</v>
      </c>
      <c r="D21" s="4">
        <f t="shared" si="0"/>
        <v>16337.5</v>
      </c>
      <c r="E21" s="7">
        <v>673.1</v>
      </c>
      <c r="F21" s="7">
        <v>1559.2</v>
      </c>
      <c r="G21" s="7">
        <v>1041.1</v>
      </c>
      <c r="H21" s="4">
        <f t="shared" si="1"/>
        <v>3273.4</v>
      </c>
      <c r="I21" s="7">
        <v>942.5</v>
      </c>
      <c r="J21" s="7">
        <v>1060.5</v>
      </c>
      <c r="K21" s="7">
        <v>1734.5</v>
      </c>
      <c r="L21" s="4">
        <f t="shared" si="2"/>
        <v>3737.5</v>
      </c>
      <c r="M21" s="7">
        <v>1619.5</v>
      </c>
      <c r="N21" s="13">
        <v>1283.4</v>
      </c>
      <c r="O21" s="13">
        <v>1659.9</v>
      </c>
      <c r="P21" s="11"/>
      <c r="Q21" s="4">
        <f t="shared" si="3"/>
        <v>4562.8</v>
      </c>
      <c r="R21" s="7">
        <v>1509.3</v>
      </c>
      <c r="S21" s="7">
        <v>2012.7</v>
      </c>
      <c r="T21" s="7">
        <v>1241.8</v>
      </c>
      <c r="U21" s="4">
        <f t="shared" si="4"/>
        <v>4763.8</v>
      </c>
      <c r="V21" s="1"/>
    </row>
    <row r="22" spans="1:22" ht="12.75">
      <c r="A22" s="24" t="s">
        <v>55</v>
      </c>
      <c r="B22" s="14" t="s">
        <v>56</v>
      </c>
      <c r="C22" s="5">
        <f>C11-C15</f>
        <v>500</v>
      </c>
      <c r="D22" s="4">
        <f>H22+L22+Q22+U22</f>
        <v>500.0000000000007</v>
      </c>
      <c r="E22" s="5">
        <f>E11-E15</f>
        <v>348.0999999999999</v>
      </c>
      <c r="F22" s="5">
        <f>F11-F15</f>
        <v>28</v>
      </c>
      <c r="G22" s="5">
        <f>G11-G15</f>
        <v>-88.89999999999986</v>
      </c>
      <c r="H22" s="4">
        <f t="shared" si="1"/>
        <v>287.20000000000005</v>
      </c>
      <c r="I22" s="5">
        <f>I11-I15</f>
        <v>711.3</v>
      </c>
      <c r="J22" s="5">
        <f>J11-J15</f>
        <v>-124.39999999999986</v>
      </c>
      <c r="K22" s="5">
        <f>K11-K15</f>
        <v>-694.5999999999999</v>
      </c>
      <c r="L22" s="4">
        <f t="shared" si="2"/>
        <v>-107.69999999999982</v>
      </c>
      <c r="M22" s="5">
        <f>M11-M15</f>
        <v>2470.9</v>
      </c>
      <c r="N22" s="5">
        <f>N11-N15</f>
        <v>-624.1</v>
      </c>
      <c r="O22" s="5">
        <f>O11-O15</f>
        <v>-1256.1</v>
      </c>
      <c r="P22" s="5"/>
      <c r="Q22" s="4">
        <f t="shared" si="3"/>
        <v>590.7000000000003</v>
      </c>
      <c r="R22" s="5">
        <f>R11-R15</f>
        <v>386.10000000000014</v>
      </c>
      <c r="S22" s="5">
        <f>S11-S15</f>
        <v>-656.3</v>
      </c>
      <c r="T22" s="5">
        <f>T11-T15</f>
        <v>0</v>
      </c>
      <c r="U22" s="4">
        <f t="shared" si="4"/>
        <v>-270.1999999999998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-500</v>
      </c>
      <c r="D23" s="4">
        <f>D24-D29+D36</f>
        <v>-500.0000000000001</v>
      </c>
      <c r="E23" s="5">
        <f>E24-E29+E36</f>
        <v>-348.0999999999999</v>
      </c>
      <c r="F23" s="5">
        <f>F24-F29+F36</f>
        <v>-28</v>
      </c>
      <c r="G23" s="5">
        <f>G24-G29+G36</f>
        <v>88.89999999999986</v>
      </c>
      <c r="H23" s="4">
        <f t="shared" si="1"/>
        <v>-287.20000000000005</v>
      </c>
      <c r="I23" s="5">
        <f>I24-I29+I36</f>
        <v>-711.2999999999998</v>
      </c>
      <c r="J23" s="5">
        <f>J24-J29+J36</f>
        <v>124.39999999999986</v>
      </c>
      <c r="K23" s="5">
        <f>K24-K29+K36</f>
        <v>694.5999999999999</v>
      </c>
      <c r="L23" s="4">
        <f t="shared" si="2"/>
        <v>107.69999999999993</v>
      </c>
      <c r="M23" s="5">
        <f>M24-M29+M36</f>
        <v>-2470.8999999999996</v>
      </c>
      <c r="N23" s="5">
        <f>N24-N29+N36</f>
        <v>624.0999999999999</v>
      </c>
      <c r="O23" s="5">
        <f>O24-O29+O36</f>
        <v>1256.1</v>
      </c>
      <c r="P23" s="5"/>
      <c r="Q23" s="4">
        <f t="shared" si="3"/>
        <v>-590.6999999999998</v>
      </c>
      <c r="R23" s="5">
        <f>R24-R29+R36</f>
        <v>-386.10000000000014</v>
      </c>
      <c r="S23" s="5">
        <f>S24-S29+S36</f>
        <v>656.3</v>
      </c>
      <c r="T23" s="5">
        <f>T24-T29+T36</f>
        <v>0</v>
      </c>
      <c r="U23" s="4">
        <f t="shared" si="4"/>
        <v>270.1999999999998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990</v>
      </c>
      <c r="D29" s="4">
        <f t="shared" si="0"/>
        <v>990</v>
      </c>
      <c r="E29" s="4">
        <f aca="true" t="shared" si="5" ref="E29:O29">E31</f>
        <v>70</v>
      </c>
      <c r="F29" s="4">
        <f t="shared" si="5"/>
        <v>70</v>
      </c>
      <c r="G29" s="4">
        <f t="shared" si="5"/>
        <v>112</v>
      </c>
      <c r="H29" s="4">
        <f t="shared" si="1"/>
        <v>252</v>
      </c>
      <c r="I29" s="4">
        <f t="shared" si="5"/>
        <v>112</v>
      </c>
      <c r="J29" s="4">
        <f t="shared" si="5"/>
        <v>112</v>
      </c>
      <c r="K29" s="4">
        <f t="shared" si="5"/>
        <v>112</v>
      </c>
      <c r="L29" s="4">
        <f t="shared" si="2"/>
        <v>336</v>
      </c>
      <c r="M29" s="4">
        <f t="shared" si="5"/>
        <v>402</v>
      </c>
      <c r="N29" s="4">
        <f t="shared" si="5"/>
        <v>0</v>
      </c>
      <c r="O29" s="4">
        <f t="shared" si="5"/>
        <v>0</v>
      </c>
      <c r="P29" s="5"/>
      <c r="Q29" s="4">
        <f t="shared" si="3"/>
        <v>402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990</v>
      </c>
      <c r="D31" s="4">
        <f>H31+L31+Q31+U31</f>
        <v>990</v>
      </c>
      <c r="E31" s="15">
        <v>70</v>
      </c>
      <c r="F31" s="15">
        <v>70</v>
      </c>
      <c r="G31" s="15">
        <v>112</v>
      </c>
      <c r="H31" s="4">
        <f t="shared" si="1"/>
        <v>252</v>
      </c>
      <c r="I31" s="7">
        <v>112</v>
      </c>
      <c r="J31" s="7">
        <v>112</v>
      </c>
      <c r="K31" s="7">
        <v>112</v>
      </c>
      <c r="L31" s="4">
        <f t="shared" si="2"/>
        <v>336</v>
      </c>
      <c r="M31" s="7">
        <v>402</v>
      </c>
      <c r="N31" s="7">
        <v>0</v>
      </c>
      <c r="O31" s="7">
        <v>0</v>
      </c>
      <c r="P31" s="11"/>
      <c r="Q31" s="4">
        <f t="shared" si="3"/>
        <v>402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</v>
      </c>
      <c r="D33" s="4">
        <f>H33+L33+Q33+U33</f>
        <v>-489.9999999999993</v>
      </c>
      <c r="E33" s="5">
        <f>E22+E24-E29</f>
        <v>278.0999999999999</v>
      </c>
      <c r="F33" s="5">
        <f>F22+F24-F29</f>
        <v>-42</v>
      </c>
      <c r="G33" s="5">
        <f>G22+G24-G29</f>
        <v>-200.89999999999986</v>
      </c>
      <c r="H33" s="4">
        <f>E33+F33+G33</f>
        <v>35.200000000000045</v>
      </c>
      <c r="I33" s="5">
        <f>I22+I24-I29</f>
        <v>599.3</v>
      </c>
      <c r="J33" s="5">
        <f>J22+J24-J29</f>
        <v>-236.39999999999986</v>
      </c>
      <c r="K33" s="5">
        <f>K22+K24-K29</f>
        <v>-806.5999999999999</v>
      </c>
      <c r="L33" s="4">
        <f t="shared" si="2"/>
        <v>-443.6999999999998</v>
      </c>
      <c r="M33" s="5">
        <f>M22+M24-M29</f>
        <v>2068.9</v>
      </c>
      <c r="N33" s="5">
        <f>N22+N24-N29</f>
        <v>-624.1</v>
      </c>
      <c r="O33" s="5">
        <f>O22+O24-O29</f>
        <v>-1256.1</v>
      </c>
      <c r="P33" s="5"/>
      <c r="Q33" s="4">
        <f>M33+N33+O33</f>
        <v>188.70000000000027</v>
      </c>
      <c r="R33" s="5">
        <f>R22+R24-R29</f>
        <v>386.10000000000014</v>
      </c>
      <c r="S33" s="5">
        <f>S22+S24-S29</f>
        <v>-656.3</v>
      </c>
      <c r="T33" s="5">
        <f>T22+T24-T29</f>
        <v>0</v>
      </c>
      <c r="U33" s="4">
        <f t="shared" si="4"/>
        <v>-270.1999999999998</v>
      </c>
      <c r="V33" s="1"/>
    </row>
    <row r="34" spans="1:22" ht="36">
      <c r="A34" s="30" t="s">
        <v>89</v>
      </c>
      <c r="B34" s="14" t="s">
        <v>68</v>
      </c>
      <c r="C34" s="4">
        <v>490</v>
      </c>
      <c r="D34" s="4">
        <f>E34</f>
        <v>495.6</v>
      </c>
      <c r="E34" s="7">
        <v>495.6</v>
      </c>
      <c r="F34" s="7">
        <f>E35</f>
        <v>773.6999999999999</v>
      </c>
      <c r="G34" s="7">
        <f>F35</f>
        <v>731.6999999999999</v>
      </c>
      <c r="H34" s="4">
        <f>E34</f>
        <v>495.6</v>
      </c>
      <c r="I34" s="7">
        <f>G35</f>
        <v>530.8000000000001</v>
      </c>
      <c r="J34" s="7">
        <f>I35</f>
        <v>1130.1</v>
      </c>
      <c r="K34" s="7">
        <f>J35</f>
        <v>893.7</v>
      </c>
      <c r="L34" s="4">
        <f>I34</f>
        <v>530.8000000000001</v>
      </c>
      <c r="M34" s="7">
        <f>K35</f>
        <v>87.10000000000014</v>
      </c>
      <c r="N34" s="7">
        <f>M35</f>
        <v>2156</v>
      </c>
      <c r="O34" s="7">
        <f>N35</f>
        <v>1531.9</v>
      </c>
      <c r="P34" s="11"/>
      <c r="Q34" s="4">
        <f>M34</f>
        <v>87.10000000000014</v>
      </c>
      <c r="R34" s="7">
        <f>O35</f>
        <v>275.8000000000002</v>
      </c>
      <c r="S34" s="7">
        <f>R35</f>
        <v>661.9000000000003</v>
      </c>
      <c r="T34" s="7">
        <f>S35</f>
        <v>5.600000000000364</v>
      </c>
      <c r="U34" s="55">
        <f>R34</f>
        <v>275.8000000000002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5.600000000000364</v>
      </c>
      <c r="E35" s="7">
        <f>E34+E33</f>
        <v>773.6999999999999</v>
      </c>
      <c r="F35" s="7">
        <f>F34+F33</f>
        <v>731.6999999999999</v>
      </c>
      <c r="G35" s="7">
        <f>G34+G33</f>
        <v>530.8000000000001</v>
      </c>
      <c r="H35" s="4">
        <f>G35</f>
        <v>530.8000000000001</v>
      </c>
      <c r="I35" s="7">
        <f>I34+I33</f>
        <v>1130.1</v>
      </c>
      <c r="J35" s="7">
        <f>J34+J33</f>
        <v>893.7</v>
      </c>
      <c r="K35" s="7">
        <f>K34+K33</f>
        <v>87.10000000000014</v>
      </c>
      <c r="L35" s="4">
        <f>K35</f>
        <v>87.10000000000014</v>
      </c>
      <c r="M35" s="7">
        <f>M34+M33</f>
        <v>2156</v>
      </c>
      <c r="N35" s="7">
        <f>N34+N33</f>
        <v>1531.9</v>
      </c>
      <c r="O35" s="7">
        <f>O34+O33</f>
        <v>275.8000000000002</v>
      </c>
      <c r="P35" s="11"/>
      <c r="Q35" s="4">
        <f>O35</f>
        <v>275.8000000000002</v>
      </c>
      <c r="R35" s="7">
        <f>R34+R33</f>
        <v>661.9000000000003</v>
      </c>
      <c r="S35" s="7">
        <f>S34+S33</f>
        <v>5.600000000000364</v>
      </c>
      <c r="T35" s="7">
        <f>T34+T33</f>
        <v>5.600000000000364</v>
      </c>
      <c r="U35" s="55">
        <f>T35</f>
        <v>5.600000000000364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</v>
      </c>
      <c r="D36" s="4">
        <f>H36+L36+Q36+U36</f>
        <v>489.9999999999999</v>
      </c>
      <c r="E36" s="7">
        <f>E34-E35</f>
        <v>-278.0999999999999</v>
      </c>
      <c r="F36" s="7">
        <f>F34-F35</f>
        <v>42</v>
      </c>
      <c r="G36" s="7">
        <f>G34-G35</f>
        <v>200.89999999999986</v>
      </c>
      <c r="H36" s="4">
        <f>E36+F36+G36</f>
        <v>-35.200000000000045</v>
      </c>
      <c r="I36" s="7">
        <f>I34-I35</f>
        <v>-599.2999999999998</v>
      </c>
      <c r="J36" s="7">
        <f>J34-J35</f>
        <v>236.39999999999986</v>
      </c>
      <c r="K36" s="7">
        <f>K34-K35</f>
        <v>806.5999999999999</v>
      </c>
      <c r="L36" s="4">
        <f t="shared" si="2"/>
        <v>443.69999999999993</v>
      </c>
      <c r="M36" s="7">
        <f>M34-M35</f>
        <v>-2068.8999999999996</v>
      </c>
      <c r="N36" s="7">
        <f>N34-N35</f>
        <v>624.0999999999999</v>
      </c>
      <c r="O36" s="7">
        <f>O34-O35</f>
        <v>1256.1</v>
      </c>
      <c r="P36" s="7"/>
      <c r="Q36" s="4">
        <f>M36+N36+O36</f>
        <v>-188.69999999999982</v>
      </c>
      <c r="R36" s="7">
        <f>R34-R35</f>
        <v>-386.10000000000014</v>
      </c>
      <c r="S36" s="7">
        <f>S34-S35</f>
        <v>656.3</v>
      </c>
      <c r="T36" s="7">
        <f>T34-T35</f>
        <v>0</v>
      </c>
      <c r="U36" s="4">
        <f t="shared" si="4"/>
        <v>270.1999999999998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2016-08-17T10:34:00Z</cp:lastPrinted>
  <dcterms:created xsi:type="dcterms:W3CDTF">2011-02-18T08:58:48Z</dcterms:created>
  <dcterms:modified xsi:type="dcterms:W3CDTF">2017-11-06T12:45:09Z</dcterms:modified>
  <cp:category/>
  <cp:version/>
  <cp:contentType/>
  <cp:contentStatus/>
</cp:coreProperties>
</file>